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Share\Trompenberg\Cijfers\2021\"/>
    </mc:Choice>
  </mc:AlternateContent>
  <bookViews>
    <workbookView xWindow="0" yWindow="0" windowWidth="28800" windowHeight="12435"/>
  </bookViews>
  <sheets>
    <sheet name="Blad1" sheetId="1" r:id="rId1"/>
  </sheets>
  <definedNames>
    <definedName name="_xlnm.Print_Area" localSheetId="0">Blad1!$A$1:$W$50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40" i="1" l="1"/>
  <c r="U40" i="1"/>
  <c r="T40" i="1"/>
  <c r="S40" i="1"/>
  <c r="R40" i="1"/>
  <c r="Q40" i="1"/>
  <c r="P40" i="1"/>
  <c r="O40" i="1"/>
  <c r="N40" i="1"/>
  <c r="V44" i="1" l="1"/>
  <c r="U44" i="1" l="1"/>
  <c r="T44" i="1"/>
  <c r="S44" i="1"/>
  <c r="R44" i="1"/>
  <c r="Q44" i="1"/>
  <c r="P44" i="1"/>
  <c r="O44" i="1"/>
  <c r="N44" i="1"/>
  <c r="M40" i="1"/>
  <c r="M44" i="1" s="1"/>
  <c r="L40" i="1"/>
  <c r="M45" i="1" l="1"/>
  <c r="N42" i="1" s="1"/>
  <c r="N45" i="1" s="1"/>
  <c r="O42" i="1" s="1"/>
  <c r="O45" i="1" s="1"/>
  <c r="P42" i="1" s="1"/>
  <c r="P45" i="1" s="1"/>
  <c r="Q42" i="1" s="1"/>
  <c r="Q45" i="1" s="1"/>
  <c r="R42" i="1" s="1"/>
  <c r="R45" i="1" s="1"/>
  <c r="S42" i="1" s="1"/>
  <c r="S45" i="1" s="1"/>
  <c r="T42" i="1" s="1"/>
  <c r="T45" i="1" s="1"/>
  <c r="U42" i="1" s="1"/>
  <c r="U45" i="1" s="1"/>
  <c r="V42" i="1" s="1"/>
  <c r="V45" i="1" s="1"/>
</calcChain>
</file>

<file path=xl/sharedStrings.xml><?xml version="1.0" encoding="utf-8"?>
<sst xmlns="http://schemas.openxmlformats.org/spreadsheetml/2006/main" count="160" uniqueCount="82">
  <si>
    <t>Code</t>
  </si>
  <si>
    <t>Element</t>
  </si>
  <si>
    <t>Goed</t>
  </si>
  <si>
    <t>Redelijk</t>
  </si>
  <si>
    <t>Matig</t>
  </si>
  <si>
    <t>Slecht</t>
  </si>
  <si>
    <t>Waardering</t>
  </si>
  <si>
    <t>Omschrijving</t>
  </si>
  <si>
    <t>Actie</t>
  </si>
  <si>
    <t>Startjaar</t>
  </si>
  <si>
    <t>Cyclus</t>
  </si>
  <si>
    <t>Bedrag per uitvoering</t>
  </si>
  <si>
    <t>Beltableaus</t>
  </si>
  <si>
    <t>Bestrating</t>
  </si>
  <si>
    <t>Bewegende toegangspoorten</t>
  </si>
  <si>
    <t>Vaststaande hekdelen</t>
  </si>
  <si>
    <t>Verdiepte tuin</t>
  </si>
  <si>
    <t>Verlichting</t>
  </si>
  <si>
    <t>Bomen</t>
  </si>
  <si>
    <t>Brievenbussen</t>
  </si>
  <si>
    <t>Controleren werking</t>
  </si>
  <si>
    <t xml:space="preserve">Uitvoeren </t>
  </si>
  <si>
    <t>Vervangen</t>
  </si>
  <si>
    <t>indien nodig vervangen na 15 jaar</t>
  </si>
  <si>
    <t>Bel, camera en scherm in appartement</t>
  </si>
  <si>
    <t>Bestrating onderhoud</t>
  </si>
  <si>
    <t>Bestrating afwatering</t>
  </si>
  <si>
    <t>Herstellen</t>
  </si>
  <si>
    <t>Controleren staat</t>
  </si>
  <si>
    <t>X</t>
  </si>
  <si>
    <t>Herstellen boomwortels en ingang beide zijden</t>
  </si>
  <si>
    <t>Herstellen afwatering hrs nr 32,34,36</t>
  </si>
  <si>
    <t>Totale onderhouskosten</t>
  </si>
  <si>
    <t>Toegangshekken</t>
  </si>
  <si>
    <t>Vervangen van hekdelen</t>
  </si>
  <si>
    <t>Vervangen van kapotte delen</t>
  </si>
  <si>
    <t>Jaarlijkse bijdrage</t>
  </si>
  <si>
    <t>Uitgaven</t>
  </si>
  <si>
    <t>Tuinhuisje dak</t>
  </si>
  <si>
    <t>Tuinhuisje muren</t>
  </si>
  <si>
    <t>Vervangen van dak</t>
  </si>
  <si>
    <t>Herstellen beschadigingen</t>
  </si>
  <si>
    <t xml:space="preserve">Herstellen </t>
  </si>
  <si>
    <t>Verdiepte tuin vijver/fontein</t>
  </si>
  <si>
    <t>Verdiepte tuin muren</t>
  </si>
  <si>
    <t>Vervangen brievenbussen</t>
  </si>
  <si>
    <t>Meerjaren onderhoudsplan VVE Villapark Witte Kruislaan</t>
  </si>
  <si>
    <t>Onderbouwing</t>
  </si>
  <si>
    <t>Offerte Veenschoten € 6200</t>
  </si>
  <si>
    <t>Herstellen van scharnieren, armen, sloten, etc.</t>
  </si>
  <si>
    <t>Geen offertes, dient volledig nieuw hek te worden.</t>
  </si>
  <si>
    <t>Geen regulier onderhoud, maar groot onderhoud per 15 jaar</t>
  </si>
  <si>
    <t>Uitvoeren</t>
  </si>
  <si>
    <t>Gebaseerd op prijzen van de bouwmarkt, geschat bedrag</t>
  </si>
  <si>
    <t xml:space="preserve">Bestrating </t>
  </si>
  <si>
    <t>Bestrating bijv. wortelgroei</t>
  </si>
  <si>
    <t>Is afhankelijk van beschadigingen, geen offerte, geschat bedrag</t>
  </si>
  <si>
    <t>Factuur 2018</t>
  </si>
  <si>
    <t>UItvoeren</t>
  </si>
  <si>
    <t>Park</t>
  </si>
  <si>
    <t>Plan van aanpak</t>
  </si>
  <si>
    <t>Onbekend, plan dient nog opgesteld te worden</t>
  </si>
  <si>
    <t>Bomenonderhoud groot</t>
  </si>
  <si>
    <t>Geschat bedrag</t>
  </si>
  <si>
    <t>Geschat bedrag, hetzelfde aangehouden als beltableau</t>
  </si>
  <si>
    <t>onbekend, uitzoeken voor over 5 jaar in MJOP</t>
  </si>
  <si>
    <t>Offerte van Renswoude € 6800</t>
  </si>
  <si>
    <t>Tuinhuisje bij verdiepte tuin</t>
  </si>
  <si>
    <t>Tuinhuisje houten delen</t>
  </si>
  <si>
    <t>Lampen weghalen, zit in diversen begroting</t>
  </si>
  <si>
    <t>Internetprijs</t>
  </si>
  <si>
    <t>Armatuur vervangen en/of herstellen beschadigingen</t>
  </si>
  <si>
    <t>Controleren staat en eventueel herstellen beschadigingen</t>
  </si>
  <si>
    <t>Gebaseerd op de afrekeningen van de afgelopen jaren</t>
  </si>
  <si>
    <t>Snoei bomen + eikenprocessierups</t>
  </si>
  <si>
    <t>Split en schelpen</t>
  </si>
  <si>
    <t xml:space="preserve">Aanvullen </t>
  </si>
  <si>
    <t>factuur 2015</t>
  </si>
  <si>
    <t>n.t.b.</t>
  </si>
  <si>
    <t>Reservefonds per 01/01</t>
  </si>
  <si>
    <t>Reservefonds per 31/12</t>
  </si>
  <si>
    <t>Offerte R van Lopik € 8200 -  Offerte van Renswoude € 6800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</si>
</sst>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€&quot;\ * #,##0.00_ ;_ &quot;€&quot;\ * \-#,##0.00_ ;_ &quot;€&quot;\ * &quot;-&quot;??_ ;_ @_ "/>
    <numFmt numFmtId="164" formatCode="_ [$€-413]\ * #,##0.00_ ;_ [$€-413]\ * \-#,##0.00_ ;_ [$€-413]\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164" fontId="0" fillId="0" borderId="0" xfId="0" applyNumberFormat="1"/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textRotation="90"/>
    </xf>
    <xf numFmtId="164" fontId="2" fillId="2" borderId="0" xfId="0" applyNumberFormat="1" applyFont="1" applyFill="1" applyAlignment="1">
      <alignment horizontal="center" vertical="center"/>
    </xf>
    <xf numFmtId="0" fontId="3" fillId="3" borderId="0" xfId="0" applyFont="1" applyFill="1"/>
    <xf numFmtId="164" fontId="3" fillId="3" borderId="0" xfId="0" applyNumberFormat="1" applyFont="1" applyFill="1"/>
    <xf numFmtId="44" fontId="3" fillId="3" borderId="0" xfId="1" applyFont="1" applyFill="1"/>
    <xf numFmtId="0" fontId="0" fillId="3" borderId="0" xfId="0" applyFill="1"/>
    <xf numFmtId="164" fontId="0" fillId="3" borderId="0" xfId="0" applyNumberFormat="1" applyFill="1"/>
    <xf numFmtId="44" fontId="0" fillId="3" borderId="0" xfId="1" applyFont="1" applyFill="1"/>
    <xf numFmtId="0" fontId="2" fillId="4" borderId="0" xfId="0" applyFont="1" applyFill="1"/>
    <xf numFmtId="164" fontId="2" fillId="4" borderId="0" xfId="0" applyNumberFormat="1" applyFont="1" applyFill="1"/>
    <xf numFmtId="44" fontId="2" fillId="4" borderId="0" xfId="0" applyNumberFormat="1" applyFont="1" applyFill="1"/>
    <xf numFmtId="0" fontId="0" fillId="0" borderId="1" xfId="0" applyBorder="1"/>
    <xf numFmtId="44" fontId="0" fillId="0" borderId="1" xfId="1" applyFont="1" applyBorder="1"/>
    <xf numFmtId="164" fontId="0" fillId="0" borderId="1" xfId="0" applyNumberFormat="1" applyBorder="1"/>
    <xf numFmtId="164" fontId="4" fillId="4" borderId="0" xfId="0" applyNumberFormat="1" applyFont="1" applyFill="1"/>
    <xf numFmtId="164" fontId="0" fillId="0" borderId="1" xfId="0" applyNumberFormat="1" applyFill="1" applyBorder="1"/>
    <xf numFmtId="0" fontId="0" fillId="0" borderId="0" xfId="0" applyFill="1" applyBorder="1"/>
    <xf numFmtId="0" fontId="0" fillId="0" borderId="0" xfId="0" applyFill="1"/>
    <xf numFmtId="0" fontId="0" fillId="0" borderId="1" xfId="0" applyFill="1" applyBorder="1"/>
    <xf numFmtId="44" fontId="0" fillId="0" borderId="1" xfId="1" applyFont="1" applyFill="1" applyBorder="1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Fill="1"/>
    <xf numFmtId="0" fontId="4" fillId="4" borderId="0" xfId="0" applyFont="1" applyFill="1"/>
    <xf numFmtId="0" fontId="3" fillId="3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"/>
  <sheetViews>
    <sheetView tabSelected="1" topLeftCell="A4" workbookViewId="0">
      <selection activeCell="H2" sqref="H2"/>
    </sheetView>
  </sheetViews>
  <sheetFormatPr defaultColWidth="8.85546875" defaultRowHeight="15" x14ac:dyDescent="0.25"/>
  <cols>
    <col min="1" max="1" width="8.42578125" style="23" customWidth="1"/>
    <col min="2" max="2" width="32.85546875" bestFit="1" customWidth="1"/>
    <col min="3" max="6" width="3.42578125" style="23" bestFit="1" customWidth="1"/>
    <col min="7" max="7" width="12" bestFit="1" customWidth="1"/>
    <col min="8" max="8" width="51.42578125" bestFit="1" customWidth="1"/>
    <col min="9" max="9" width="9.85546875" bestFit="1" customWidth="1"/>
    <col min="10" max="10" width="6.28515625" bestFit="1" customWidth="1"/>
    <col min="11" max="11" width="23" style="1" customWidth="1"/>
    <col min="12" max="12" width="11.28515625" bestFit="1" customWidth="1"/>
    <col min="13" max="14" width="11.42578125" bestFit="1" customWidth="1"/>
    <col min="15" max="22" width="12" bestFit="1" customWidth="1"/>
    <col min="23" max="23" width="52.85546875" bestFit="1" customWidth="1"/>
    <col min="24" max="24" width="26.42578125" bestFit="1" customWidth="1"/>
    <col min="25" max="122" width="8.85546875" style="24"/>
  </cols>
  <sheetData>
    <row r="1" spans="1:122" x14ac:dyDescent="0.25">
      <c r="A1" s="33" t="s">
        <v>46</v>
      </c>
      <c r="B1" s="33"/>
    </row>
    <row r="2" spans="1:122" x14ac:dyDescent="0.25">
      <c r="C2" s="33" t="s">
        <v>6</v>
      </c>
      <c r="D2" s="33"/>
      <c r="E2" s="33"/>
      <c r="F2" s="33"/>
    </row>
    <row r="3" spans="1:122" ht="43.5" x14ac:dyDescent="0.25">
      <c r="A3" s="2" t="s">
        <v>0</v>
      </c>
      <c r="B3" s="2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2" t="s">
        <v>7</v>
      </c>
      <c r="H3" s="2" t="s">
        <v>8</v>
      </c>
      <c r="I3" s="2" t="s">
        <v>9</v>
      </c>
      <c r="J3" s="2" t="s">
        <v>10</v>
      </c>
      <c r="K3" s="4" t="s">
        <v>11</v>
      </c>
      <c r="L3" s="2">
        <v>2020</v>
      </c>
      <c r="M3" s="2">
        <v>2021</v>
      </c>
      <c r="N3" s="2">
        <v>2022</v>
      </c>
      <c r="O3" s="2">
        <v>2023</v>
      </c>
      <c r="P3" s="2">
        <v>2024</v>
      </c>
      <c r="Q3" s="2">
        <v>2025</v>
      </c>
      <c r="R3" s="2">
        <v>2026</v>
      </c>
      <c r="S3" s="2">
        <v>2027</v>
      </c>
      <c r="T3" s="2">
        <v>2028</v>
      </c>
      <c r="U3" s="2">
        <v>2029</v>
      </c>
      <c r="V3" s="2">
        <v>2030</v>
      </c>
      <c r="W3" t="s">
        <v>47</v>
      </c>
    </row>
    <row r="4" spans="1:122" x14ac:dyDescent="0.25">
      <c r="A4" s="27">
        <v>100</v>
      </c>
      <c r="B4" s="5" t="s">
        <v>13</v>
      </c>
      <c r="C4" s="27"/>
      <c r="D4" s="27"/>
      <c r="E4" s="27"/>
      <c r="F4" s="27"/>
      <c r="G4" s="5"/>
      <c r="H4" s="5"/>
      <c r="I4" s="5"/>
      <c r="J4" s="5"/>
      <c r="K4" s="6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122" x14ac:dyDescent="0.25">
      <c r="A5" s="28">
        <v>101</v>
      </c>
      <c r="B5" s="14" t="s">
        <v>25</v>
      </c>
      <c r="C5" s="28"/>
      <c r="D5" s="28" t="s">
        <v>29</v>
      </c>
      <c r="E5" s="28"/>
      <c r="F5" s="28"/>
      <c r="G5" s="14" t="s">
        <v>21</v>
      </c>
      <c r="H5" s="14" t="s">
        <v>28</v>
      </c>
      <c r="I5" s="14">
        <v>2025</v>
      </c>
      <c r="J5" s="14">
        <v>5</v>
      </c>
      <c r="K5" s="18">
        <v>1</v>
      </c>
      <c r="L5" s="15"/>
      <c r="M5" s="15">
        <v>0</v>
      </c>
      <c r="N5" s="15">
        <v>0</v>
      </c>
      <c r="O5" s="15">
        <v>0</v>
      </c>
      <c r="P5" s="15">
        <v>0</v>
      </c>
      <c r="Q5" s="15">
        <v>1</v>
      </c>
      <c r="R5" s="15">
        <v>0</v>
      </c>
      <c r="S5" s="15">
        <v>0</v>
      </c>
      <c r="T5" s="15">
        <v>0</v>
      </c>
      <c r="U5" s="15">
        <v>0</v>
      </c>
      <c r="V5" s="15">
        <v>1</v>
      </c>
      <c r="W5" t="s">
        <v>48</v>
      </c>
    </row>
    <row r="6" spans="1:122" x14ac:dyDescent="0.25">
      <c r="A6" s="28">
        <v>102</v>
      </c>
      <c r="B6" s="14" t="s">
        <v>25</v>
      </c>
      <c r="C6" s="28"/>
      <c r="D6" s="28"/>
      <c r="E6" s="28"/>
      <c r="F6" s="28" t="s">
        <v>29</v>
      </c>
      <c r="G6" s="14" t="s">
        <v>27</v>
      </c>
      <c r="H6" s="14" t="s">
        <v>30</v>
      </c>
      <c r="I6" s="14">
        <v>2021</v>
      </c>
      <c r="J6" s="14">
        <v>0</v>
      </c>
      <c r="K6" s="18">
        <v>3100</v>
      </c>
      <c r="L6" s="15"/>
      <c r="M6" s="15">
        <v>3100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W6" t="s">
        <v>48</v>
      </c>
    </row>
    <row r="7" spans="1:122" x14ac:dyDescent="0.25">
      <c r="A7" s="28">
        <v>103</v>
      </c>
      <c r="B7" s="14" t="s">
        <v>26</v>
      </c>
      <c r="C7" s="28"/>
      <c r="D7" s="28"/>
      <c r="E7" s="28"/>
      <c r="F7" s="28" t="s">
        <v>29</v>
      </c>
      <c r="G7" s="14" t="s">
        <v>27</v>
      </c>
      <c r="H7" s="14" t="s">
        <v>31</v>
      </c>
      <c r="I7" s="14">
        <v>2021</v>
      </c>
      <c r="J7" s="14">
        <v>0</v>
      </c>
      <c r="K7" s="18">
        <v>3100</v>
      </c>
      <c r="L7" s="15"/>
      <c r="M7" s="15">
        <v>3100</v>
      </c>
      <c r="N7" s="15">
        <v>0</v>
      </c>
      <c r="O7" s="15">
        <v>0</v>
      </c>
      <c r="P7" s="15">
        <v>0</v>
      </c>
      <c r="Q7" s="15">
        <v>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t="s">
        <v>48</v>
      </c>
    </row>
    <row r="8" spans="1:122" x14ac:dyDescent="0.25">
      <c r="A8" s="28">
        <v>104</v>
      </c>
      <c r="B8" s="14" t="s">
        <v>54</v>
      </c>
      <c r="C8" s="28"/>
      <c r="D8" s="28" t="s">
        <v>29</v>
      </c>
      <c r="E8" s="28"/>
      <c r="F8" s="28"/>
      <c r="G8" s="14" t="s">
        <v>27</v>
      </c>
      <c r="H8" s="14" t="s">
        <v>55</v>
      </c>
      <c r="I8" s="14">
        <v>2031</v>
      </c>
      <c r="J8" s="14">
        <v>10</v>
      </c>
      <c r="K8" s="18">
        <v>3100</v>
      </c>
      <c r="L8" s="15"/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t="s">
        <v>48</v>
      </c>
    </row>
    <row r="9" spans="1:122" x14ac:dyDescent="0.25">
      <c r="A9" s="29">
        <v>105</v>
      </c>
      <c r="B9" s="21" t="s">
        <v>75</v>
      </c>
      <c r="C9" s="28" t="s">
        <v>29</v>
      </c>
      <c r="D9" s="28"/>
      <c r="E9" s="28"/>
      <c r="F9" s="28"/>
      <c r="G9" s="21" t="s">
        <v>27</v>
      </c>
      <c r="H9" s="21" t="s">
        <v>76</v>
      </c>
      <c r="I9" s="21">
        <v>2023</v>
      </c>
      <c r="J9" s="21">
        <v>5</v>
      </c>
      <c r="K9" s="18">
        <v>1750</v>
      </c>
      <c r="L9" s="15"/>
      <c r="M9" s="15">
        <v>0</v>
      </c>
      <c r="N9" s="15">
        <v>0</v>
      </c>
      <c r="O9" s="15">
        <v>1750</v>
      </c>
      <c r="P9" s="15">
        <v>0</v>
      </c>
      <c r="Q9" s="15">
        <v>0</v>
      </c>
      <c r="R9" s="15">
        <v>0</v>
      </c>
      <c r="S9" s="15">
        <v>0</v>
      </c>
      <c r="T9" s="15">
        <v>1750</v>
      </c>
      <c r="U9" s="15">
        <v>0</v>
      </c>
      <c r="V9" s="15"/>
      <c r="W9" t="s">
        <v>77</v>
      </c>
    </row>
    <row r="10" spans="1:122" s="8" customFormat="1" x14ac:dyDescent="0.25">
      <c r="A10" s="30">
        <v>200</v>
      </c>
      <c r="B10" s="8" t="s">
        <v>14</v>
      </c>
      <c r="C10" s="30"/>
      <c r="D10" s="30"/>
      <c r="E10" s="30"/>
      <c r="F10" s="30"/>
      <c r="K10" s="9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8" t="s">
        <v>51</v>
      </c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</row>
    <row r="11" spans="1:122" x14ac:dyDescent="0.25">
      <c r="A11" s="28">
        <v>201</v>
      </c>
      <c r="B11" s="14" t="s">
        <v>33</v>
      </c>
      <c r="C11" s="28"/>
      <c r="D11" s="28" t="s">
        <v>29</v>
      </c>
      <c r="E11" s="28"/>
      <c r="F11" s="28"/>
      <c r="G11" s="14" t="s">
        <v>52</v>
      </c>
      <c r="H11" s="14" t="s">
        <v>28</v>
      </c>
      <c r="I11" s="14">
        <v>2027</v>
      </c>
      <c r="J11" s="14">
        <v>5</v>
      </c>
      <c r="K11" s="16">
        <v>1</v>
      </c>
      <c r="L11" s="15"/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1</v>
      </c>
      <c r="T11" s="15">
        <v>0</v>
      </c>
      <c r="U11" s="15">
        <v>0</v>
      </c>
      <c r="V11" s="15">
        <v>0</v>
      </c>
    </row>
    <row r="12" spans="1:122" x14ac:dyDescent="0.25">
      <c r="A12" s="28">
        <v>202</v>
      </c>
      <c r="B12" s="14" t="s">
        <v>33</v>
      </c>
      <c r="C12" s="28"/>
      <c r="D12" s="28" t="s">
        <v>29</v>
      </c>
      <c r="E12" s="28"/>
      <c r="F12" s="28"/>
      <c r="G12" s="14" t="s">
        <v>22</v>
      </c>
      <c r="H12" s="14" t="s">
        <v>34</v>
      </c>
      <c r="I12" s="14">
        <v>2040</v>
      </c>
      <c r="J12" s="14">
        <v>40</v>
      </c>
      <c r="K12" s="16"/>
      <c r="L12" s="15"/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t="s">
        <v>50</v>
      </c>
    </row>
    <row r="13" spans="1:122" x14ac:dyDescent="0.25">
      <c r="A13" s="31">
        <v>203</v>
      </c>
      <c r="B13" s="19" t="s">
        <v>33</v>
      </c>
      <c r="C13" s="28"/>
      <c r="D13" s="28" t="s">
        <v>29</v>
      </c>
      <c r="E13" s="28"/>
      <c r="F13" s="28"/>
      <c r="G13" s="14" t="s">
        <v>22</v>
      </c>
      <c r="H13" s="14" t="s">
        <v>49</v>
      </c>
      <c r="I13" s="14">
        <v>2022</v>
      </c>
      <c r="J13" s="14">
        <v>15</v>
      </c>
      <c r="K13" s="16">
        <v>6800</v>
      </c>
      <c r="L13" s="15"/>
      <c r="M13" s="15">
        <v>0</v>
      </c>
      <c r="N13" s="15">
        <v>6800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t="s">
        <v>81</v>
      </c>
      <c r="X13" t="s">
        <v>66</v>
      </c>
    </row>
    <row r="14" spans="1:122" s="8" customFormat="1" x14ac:dyDescent="0.25">
      <c r="A14" s="30">
        <v>300</v>
      </c>
      <c r="B14" s="8" t="s">
        <v>15</v>
      </c>
      <c r="C14" s="30"/>
      <c r="D14" s="30"/>
      <c r="E14" s="30"/>
      <c r="F14" s="30"/>
      <c r="K14" s="9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</row>
    <row r="15" spans="1:122" x14ac:dyDescent="0.25">
      <c r="A15" s="28">
        <v>301</v>
      </c>
      <c r="B15" s="14" t="s">
        <v>15</v>
      </c>
      <c r="C15" s="28"/>
      <c r="D15" s="28" t="s">
        <v>29</v>
      </c>
      <c r="E15" s="28"/>
      <c r="F15" s="28"/>
      <c r="G15" s="14" t="s">
        <v>21</v>
      </c>
      <c r="H15" s="14" t="s">
        <v>28</v>
      </c>
      <c r="I15" s="14">
        <v>2023</v>
      </c>
      <c r="J15" s="14">
        <v>5</v>
      </c>
      <c r="K15" s="16">
        <v>1</v>
      </c>
      <c r="L15" s="15"/>
      <c r="M15" s="15">
        <v>0</v>
      </c>
      <c r="N15" s="15">
        <v>0</v>
      </c>
      <c r="O15" s="15">
        <v>1</v>
      </c>
      <c r="P15" s="15">
        <v>0</v>
      </c>
      <c r="Q15" s="15">
        <v>0</v>
      </c>
      <c r="R15" s="15">
        <v>0</v>
      </c>
      <c r="S15" s="15">
        <v>0</v>
      </c>
      <c r="T15" s="15">
        <v>1</v>
      </c>
      <c r="U15" s="15">
        <v>0</v>
      </c>
      <c r="V15" s="15">
        <v>0</v>
      </c>
    </row>
    <row r="16" spans="1:122" x14ac:dyDescent="0.25">
      <c r="A16" s="28">
        <v>302</v>
      </c>
      <c r="B16" s="14" t="s">
        <v>15</v>
      </c>
      <c r="C16" s="28"/>
      <c r="D16" s="28" t="s">
        <v>29</v>
      </c>
      <c r="E16" s="28"/>
      <c r="F16" s="28"/>
      <c r="G16" s="14" t="s">
        <v>22</v>
      </c>
      <c r="H16" s="14" t="s">
        <v>35</v>
      </c>
      <c r="I16" s="14">
        <v>2023</v>
      </c>
      <c r="J16" s="14">
        <v>10</v>
      </c>
      <c r="K16" s="16">
        <v>500</v>
      </c>
      <c r="L16" s="15"/>
      <c r="M16" s="15">
        <v>0</v>
      </c>
      <c r="N16" s="15">
        <v>0</v>
      </c>
      <c r="O16" s="15">
        <v>500</v>
      </c>
      <c r="P16" s="15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t="s">
        <v>53</v>
      </c>
    </row>
    <row r="17" spans="1:122" s="8" customFormat="1" x14ac:dyDescent="0.25">
      <c r="A17" s="30">
        <v>400</v>
      </c>
      <c r="B17" s="8" t="s">
        <v>67</v>
      </c>
      <c r="C17" s="30"/>
      <c r="D17" s="30"/>
      <c r="E17" s="30"/>
      <c r="F17" s="30"/>
      <c r="K17" s="9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</row>
    <row r="18" spans="1:122" x14ac:dyDescent="0.25">
      <c r="A18" s="28">
        <v>401</v>
      </c>
      <c r="B18" s="14" t="s">
        <v>38</v>
      </c>
      <c r="C18" s="28"/>
      <c r="D18" s="28" t="s">
        <v>29</v>
      </c>
      <c r="E18" s="28"/>
      <c r="F18" s="28"/>
      <c r="G18" s="14" t="s">
        <v>21</v>
      </c>
      <c r="H18" s="14" t="s">
        <v>28</v>
      </c>
      <c r="I18" s="14">
        <v>2021</v>
      </c>
      <c r="J18" s="14">
        <v>5</v>
      </c>
      <c r="K18" s="16">
        <v>1</v>
      </c>
      <c r="L18" s="15"/>
      <c r="M18" s="15">
        <v>1</v>
      </c>
      <c r="N18" s="15">
        <v>0</v>
      </c>
      <c r="O18" s="15">
        <v>0</v>
      </c>
      <c r="P18" s="15">
        <v>0</v>
      </c>
      <c r="Q18" s="15">
        <v>0</v>
      </c>
      <c r="R18" s="15">
        <v>1</v>
      </c>
      <c r="S18" s="15">
        <v>0</v>
      </c>
      <c r="T18" s="15">
        <v>0</v>
      </c>
      <c r="U18" s="15">
        <v>0</v>
      </c>
      <c r="V18" s="15">
        <v>0</v>
      </c>
    </row>
    <row r="19" spans="1:122" x14ac:dyDescent="0.25">
      <c r="A19" s="28">
        <v>402</v>
      </c>
      <c r="B19" s="14" t="s">
        <v>38</v>
      </c>
      <c r="C19" s="28"/>
      <c r="D19" s="28" t="s">
        <v>29</v>
      </c>
      <c r="E19" s="28"/>
      <c r="F19" s="28"/>
      <c r="G19" s="14" t="s">
        <v>22</v>
      </c>
      <c r="H19" s="14" t="s">
        <v>40</v>
      </c>
      <c r="I19" s="14">
        <v>2040</v>
      </c>
      <c r="J19" s="14">
        <v>40</v>
      </c>
      <c r="K19" s="16"/>
      <c r="L19" s="15"/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t="s">
        <v>65</v>
      </c>
    </row>
    <row r="20" spans="1:122" x14ac:dyDescent="0.25">
      <c r="A20" s="28">
        <v>403</v>
      </c>
      <c r="B20" s="14" t="s">
        <v>38</v>
      </c>
      <c r="C20" s="28"/>
      <c r="D20" s="28" t="s">
        <v>29</v>
      </c>
      <c r="E20" s="28"/>
      <c r="F20" s="28"/>
      <c r="G20" s="14" t="s">
        <v>42</v>
      </c>
      <c r="H20" s="14" t="s">
        <v>41</v>
      </c>
      <c r="I20" s="14">
        <v>2024</v>
      </c>
      <c r="J20" s="14">
        <v>10</v>
      </c>
      <c r="K20" s="16">
        <v>1000</v>
      </c>
      <c r="L20" s="15"/>
      <c r="M20" s="15">
        <v>0</v>
      </c>
      <c r="N20" s="15">
        <v>0</v>
      </c>
      <c r="O20" s="15">
        <v>0</v>
      </c>
      <c r="P20" s="15">
        <v>1000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t="s">
        <v>56</v>
      </c>
    </row>
    <row r="21" spans="1:122" x14ac:dyDescent="0.25">
      <c r="A21" s="28">
        <v>404</v>
      </c>
      <c r="B21" s="14" t="s">
        <v>39</v>
      </c>
      <c r="C21" s="28" t="s">
        <v>29</v>
      </c>
      <c r="D21" s="28"/>
      <c r="E21" s="28"/>
      <c r="F21" s="28"/>
      <c r="G21" s="14" t="s">
        <v>21</v>
      </c>
      <c r="H21" s="14" t="s">
        <v>28</v>
      </c>
      <c r="I21" s="14">
        <v>2021</v>
      </c>
      <c r="J21" s="14">
        <v>5</v>
      </c>
      <c r="K21" s="16">
        <v>1</v>
      </c>
      <c r="L21" s="15"/>
      <c r="M21" s="15">
        <v>1</v>
      </c>
      <c r="N21" s="15">
        <v>0</v>
      </c>
      <c r="O21" s="15">
        <v>0</v>
      </c>
      <c r="P21" s="15">
        <v>0</v>
      </c>
      <c r="Q21" s="15">
        <v>0</v>
      </c>
      <c r="R21" s="15">
        <v>1</v>
      </c>
      <c r="S21" s="15">
        <v>0</v>
      </c>
      <c r="T21" s="15">
        <v>0</v>
      </c>
      <c r="U21" s="15">
        <v>0</v>
      </c>
      <c r="V21" s="15">
        <v>0</v>
      </c>
    </row>
    <row r="22" spans="1:122" x14ac:dyDescent="0.25">
      <c r="A22" s="28">
        <v>405</v>
      </c>
      <c r="B22" s="14" t="s">
        <v>39</v>
      </c>
      <c r="C22" s="28" t="s">
        <v>29</v>
      </c>
      <c r="D22" s="28"/>
      <c r="E22" s="28"/>
      <c r="F22" s="28"/>
      <c r="G22" s="14" t="s">
        <v>27</v>
      </c>
      <c r="H22" s="14" t="s">
        <v>41</v>
      </c>
      <c r="I22" s="14">
        <v>2028</v>
      </c>
      <c r="J22" s="14">
        <v>10</v>
      </c>
      <c r="K22" s="16">
        <v>2500</v>
      </c>
      <c r="L22" s="15"/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2500</v>
      </c>
      <c r="U22" s="15">
        <v>0</v>
      </c>
      <c r="V22" s="15">
        <v>0</v>
      </c>
      <c r="W22" t="s">
        <v>56</v>
      </c>
    </row>
    <row r="23" spans="1:122" x14ac:dyDescent="0.25">
      <c r="A23" s="29">
        <v>406</v>
      </c>
      <c r="B23" s="21" t="s">
        <v>68</v>
      </c>
      <c r="C23" s="28" t="s">
        <v>29</v>
      </c>
      <c r="D23" s="28"/>
      <c r="E23" s="28"/>
      <c r="F23" s="28"/>
      <c r="G23" s="21" t="s">
        <v>21</v>
      </c>
      <c r="H23" s="21" t="s">
        <v>28</v>
      </c>
      <c r="I23" s="21">
        <v>2021</v>
      </c>
      <c r="J23" s="21">
        <v>5</v>
      </c>
      <c r="K23" s="16">
        <v>1</v>
      </c>
      <c r="L23" s="15"/>
      <c r="M23" s="15">
        <v>1</v>
      </c>
      <c r="N23" s="15">
        <v>0</v>
      </c>
      <c r="O23" s="15">
        <v>0</v>
      </c>
      <c r="P23" s="15">
        <v>0</v>
      </c>
      <c r="Q23" s="15">
        <v>0</v>
      </c>
      <c r="R23" s="15">
        <v>1</v>
      </c>
      <c r="S23" s="15">
        <v>0</v>
      </c>
      <c r="T23" s="15">
        <v>0</v>
      </c>
      <c r="U23" s="15">
        <v>0</v>
      </c>
      <c r="V23" s="15">
        <v>0</v>
      </c>
    </row>
    <row r="24" spans="1:122" x14ac:dyDescent="0.25">
      <c r="A24" s="29">
        <v>407</v>
      </c>
      <c r="B24" s="21" t="s">
        <v>68</v>
      </c>
      <c r="C24" s="29" t="s">
        <v>29</v>
      </c>
      <c r="D24" s="28"/>
      <c r="E24" s="28"/>
      <c r="F24" s="28"/>
      <c r="G24" s="21" t="s">
        <v>27</v>
      </c>
      <c r="H24" s="21" t="s">
        <v>41</v>
      </c>
      <c r="I24" s="21">
        <v>2025</v>
      </c>
      <c r="J24" s="21">
        <v>10</v>
      </c>
      <c r="K24" s="16">
        <v>500</v>
      </c>
      <c r="L24" s="15"/>
      <c r="M24" s="15">
        <v>0</v>
      </c>
      <c r="N24" s="15">
        <v>0</v>
      </c>
      <c r="O24" s="15">
        <v>0</v>
      </c>
      <c r="P24" s="15">
        <v>0</v>
      </c>
      <c r="Q24" s="15">
        <v>500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</row>
    <row r="25" spans="1:122" s="8" customFormat="1" x14ac:dyDescent="0.25">
      <c r="A25" s="30">
        <v>500</v>
      </c>
      <c r="B25" s="8" t="s">
        <v>16</v>
      </c>
      <c r="C25" s="30"/>
      <c r="D25" s="30"/>
      <c r="E25" s="30"/>
      <c r="F25" s="30"/>
      <c r="K25" s="9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</row>
    <row r="26" spans="1:122" x14ac:dyDescent="0.25">
      <c r="A26" s="28">
        <v>501</v>
      </c>
      <c r="B26" s="14" t="s">
        <v>43</v>
      </c>
      <c r="C26" s="28" t="s">
        <v>29</v>
      </c>
      <c r="D26" s="28"/>
      <c r="E26" s="28"/>
      <c r="F26" s="28"/>
      <c r="G26" s="14" t="s">
        <v>27</v>
      </c>
      <c r="H26" s="14" t="s">
        <v>41</v>
      </c>
      <c r="I26" s="14">
        <v>2029</v>
      </c>
      <c r="J26" s="14">
        <v>10</v>
      </c>
      <c r="K26" s="16">
        <v>1000</v>
      </c>
      <c r="L26" s="15"/>
      <c r="M26" s="15">
        <v>0</v>
      </c>
      <c r="N26" s="15">
        <v>0</v>
      </c>
      <c r="O26" s="15">
        <v>0</v>
      </c>
      <c r="P26" s="15">
        <v>0</v>
      </c>
      <c r="Q26" s="15">
        <v>0</v>
      </c>
      <c r="R26" s="15">
        <v>0</v>
      </c>
      <c r="S26" s="15">
        <v>0</v>
      </c>
      <c r="T26" s="15">
        <v>0</v>
      </c>
      <c r="U26" s="15">
        <v>1000</v>
      </c>
      <c r="V26" s="15">
        <v>0</v>
      </c>
      <c r="W26" t="s">
        <v>56</v>
      </c>
    </row>
    <row r="27" spans="1:122" x14ac:dyDescent="0.25">
      <c r="A27" s="28">
        <v>502</v>
      </c>
      <c r="B27" s="14" t="s">
        <v>44</v>
      </c>
      <c r="C27" s="28"/>
      <c r="D27" s="28" t="s">
        <v>29</v>
      </c>
      <c r="E27" s="28"/>
      <c r="F27" s="28"/>
      <c r="G27" s="14" t="s">
        <v>27</v>
      </c>
      <c r="H27" s="14" t="s">
        <v>41</v>
      </c>
      <c r="I27" s="14">
        <v>2029</v>
      </c>
      <c r="J27" s="14">
        <v>20</v>
      </c>
      <c r="K27" s="16">
        <v>2000</v>
      </c>
      <c r="L27" s="15"/>
      <c r="M27" s="15">
        <v>0</v>
      </c>
      <c r="N27" s="15">
        <v>0</v>
      </c>
      <c r="O27" s="15">
        <v>0</v>
      </c>
      <c r="P27" s="15">
        <v>0</v>
      </c>
      <c r="Q27" s="15">
        <v>0</v>
      </c>
      <c r="R27" s="15">
        <v>0</v>
      </c>
      <c r="S27" s="15">
        <v>0</v>
      </c>
      <c r="T27" s="15">
        <v>0</v>
      </c>
      <c r="U27" s="15">
        <v>2000</v>
      </c>
      <c r="V27" s="15">
        <v>0</v>
      </c>
      <c r="W27" t="s">
        <v>56</v>
      </c>
    </row>
    <row r="28" spans="1:122" s="8" customFormat="1" x14ac:dyDescent="0.25">
      <c r="A28" s="30">
        <v>600</v>
      </c>
      <c r="B28" s="8" t="s">
        <v>17</v>
      </c>
      <c r="C28" s="30"/>
      <c r="D28" s="30"/>
      <c r="E28" s="30"/>
      <c r="F28" s="30"/>
      <c r="K28" s="9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</row>
    <row r="29" spans="1:122" x14ac:dyDescent="0.25">
      <c r="A29" s="28">
        <v>600</v>
      </c>
      <c r="B29" s="14" t="s">
        <v>17</v>
      </c>
      <c r="C29" s="28" t="s">
        <v>29</v>
      </c>
      <c r="D29" s="28"/>
      <c r="E29" s="28"/>
      <c r="F29" s="28"/>
      <c r="G29" s="14" t="s">
        <v>22</v>
      </c>
      <c r="H29" s="14" t="s">
        <v>69</v>
      </c>
      <c r="I29" s="14">
        <v>2021</v>
      </c>
      <c r="J29" s="14">
        <v>1</v>
      </c>
      <c r="K29" s="16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spans="1:122" s="20" customFormat="1" x14ac:dyDescent="0.25">
      <c r="A30" s="29">
        <v>601</v>
      </c>
      <c r="B30" s="21" t="s">
        <v>17</v>
      </c>
      <c r="C30" s="29" t="s">
        <v>29</v>
      </c>
      <c r="D30" s="29"/>
      <c r="E30" s="29"/>
      <c r="F30" s="29"/>
      <c r="G30" s="21" t="s">
        <v>22</v>
      </c>
      <c r="H30" s="21" t="s">
        <v>71</v>
      </c>
      <c r="I30" s="21">
        <v>2029</v>
      </c>
      <c r="J30" s="21">
        <v>29</v>
      </c>
      <c r="K30" s="18">
        <v>3000</v>
      </c>
      <c r="L30" s="22"/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2">
        <v>0</v>
      </c>
      <c r="T30" s="22">
        <v>0</v>
      </c>
      <c r="U30" s="22">
        <v>3000</v>
      </c>
      <c r="V30" s="22">
        <v>0</v>
      </c>
      <c r="W30" s="20" t="s">
        <v>70</v>
      </c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</row>
    <row r="31" spans="1:122" s="8" customFormat="1" x14ac:dyDescent="0.25">
      <c r="A31" s="30">
        <v>700</v>
      </c>
      <c r="B31" s="8" t="s">
        <v>12</v>
      </c>
      <c r="C31" s="30"/>
      <c r="D31" s="30"/>
      <c r="E31" s="30"/>
      <c r="F31" s="30"/>
      <c r="K31" s="9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</row>
    <row r="32" spans="1:122" x14ac:dyDescent="0.25">
      <c r="A32" s="28">
        <v>701</v>
      </c>
      <c r="B32" s="14" t="s">
        <v>24</v>
      </c>
      <c r="C32" s="28" t="s">
        <v>29</v>
      </c>
      <c r="D32" s="28"/>
      <c r="E32" s="28"/>
      <c r="F32" s="28"/>
      <c r="G32" s="14" t="s">
        <v>21</v>
      </c>
      <c r="H32" s="14" t="s">
        <v>20</v>
      </c>
      <c r="I32" s="14">
        <v>2024</v>
      </c>
      <c r="J32" s="14">
        <v>5</v>
      </c>
      <c r="K32" s="16">
        <v>1</v>
      </c>
      <c r="L32" s="15"/>
      <c r="M32" s="15">
        <v>0</v>
      </c>
      <c r="N32" s="15">
        <v>0</v>
      </c>
      <c r="O32" s="15">
        <v>0</v>
      </c>
      <c r="P32" s="15">
        <v>1</v>
      </c>
      <c r="Q32" s="15">
        <v>0</v>
      </c>
      <c r="R32" s="15">
        <v>0</v>
      </c>
      <c r="S32" s="15">
        <v>0</v>
      </c>
      <c r="T32" s="15">
        <v>0</v>
      </c>
      <c r="U32" s="15">
        <v>1</v>
      </c>
      <c r="V32" s="15">
        <v>0</v>
      </c>
    </row>
    <row r="33" spans="1:122 16384:16384" x14ac:dyDescent="0.25">
      <c r="A33" s="28">
        <v>701</v>
      </c>
      <c r="B33" s="14" t="s">
        <v>24</v>
      </c>
      <c r="C33" s="28" t="s">
        <v>29</v>
      </c>
      <c r="D33" s="28"/>
      <c r="E33" s="28"/>
      <c r="F33" s="28"/>
      <c r="G33" s="14" t="s">
        <v>22</v>
      </c>
      <c r="H33" s="14" t="s">
        <v>23</v>
      </c>
      <c r="I33" s="14">
        <v>2033</v>
      </c>
      <c r="J33" s="14">
        <v>15</v>
      </c>
      <c r="K33" s="16">
        <v>6500</v>
      </c>
      <c r="L33" s="15"/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t="s">
        <v>57</v>
      </c>
    </row>
    <row r="34" spans="1:122 16384:16384" s="8" customFormat="1" x14ac:dyDescent="0.25">
      <c r="A34" s="30">
        <v>800</v>
      </c>
      <c r="B34" s="8" t="s">
        <v>18</v>
      </c>
      <c r="C34" s="30"/>
      <c r="D34" s="30"/>
      <c r="E34" s="30"/>
      <c r="F34" s="30"/>
      <c r="K34" s="9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</row>
    <row r="35" spans="1:122 16384:16384" s="20" customFormat="1" x14ac:dyDescent="0.25">
      <c r="A35" s="29">
        <v>801</v>
      </c>
      <c r="B35" s="21" t="s">
        <v>62</v>
      </c>
      <c r="C35" s="29"/>
      <c r="D35" s="29" t="s">
        <v>29</v>
      </c>
      <c r="E35" s="29"/>
      <c r="F35" s="29"/>
      <c r="G35" s="21" t="s">
        <v>58</v>
      </c>
      <c r="H35" s="21" t="s">
        <v>74</v>
      </c>
      <c r="I35" s="21">
        <v>2022</v>
      </c>
      <c r="J35" s="21">
        <v>1</v>
      </c>
      <c r="K35" s="18">
        <v>1500</v>
      </c>
      <c r="L35" s="22"/>
      <c r="M35" s="22">
        <v>1500</v>
      </c>
      <c r="N35" s="22">
        <v>1500</v>
      </c>
      <c r="O35" s="22">
        <v>1500</v>
      </c>
      <c r="P35" s="22">
        <v>1500</v>
      </c>
      <c r="Q35" s="22">
        <v>1500</v>
      </c>
      <c r="R35" s="22">
        <v>1500</v>
      </c>
      <c r="S35" s="22">
        <v>1500</v>
      </c>
      <c r="T35" s="22">
        <v>1500</v>
      </c>
      <c r="U35" s="22">
        <v>1500</v>
      </c>
      <c r="V35" s="22">
        <v>1500</v>
      </c>
      <c r="W35" s="20" t="s">
        <v>73</v>
      </c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</row>
    <row r="36" spans="1:122 16384:16384" s="20" customFormat="1" x14ac:dyDescent="0.25">
      <c r="A36" s="29">
        <v>802</v>
      </c>
      <c r="B36" s="21" t="s">
        <v>59</v>
      </c>
      <c r="C36" s="29"/>
      <c r="D36" s="29" t="s">
        <v>29</v>
      </c>
      <c r="E36" s="29"/>
      <c r="F36" s="29"/>
      <c r="G36" s="21" t="s">
        <v>27</v>
      </c>
      <c r="H36" s="21" t="s">
        <v>60</v>
      </c>
      <c r="I36" s="21" t="s">
        <v>78</v>
      </c>
      <c r="J36" s="21" t="s">
        <v>78</v>
      </c>
      <c r="K36" s="18" t="s">
        <v>78</v>
      </c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0" t="s">
        <v>61</v>
      </c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</row>
    <row r="37" spans="1:122 16384:16384" s="8" customFormat="1" x14ac:dyDescent="0.25">
      <c r="A37" s="30">
        <v>900</v>
      </c>
      <c r="B37" s="8" t="s">
        <v>19</v>
      </c>
      <c r="C37" s="30"/>
      <c r="D37" s="30"/>
      <c r="E37" s="30"/>
      <c r="F37" s="30"/>
      <c r="K37" s="9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</row>
    <row r="38" spans="1:122 16384:16384" x14ac:dyDescent="0.25">
      <c r="A38" s="28">
        <v>901</v>
      </c>
      <c r="B38" s="14" t="s">
        <v>19</v>
      </c>
      <c r="C38" s="28"/>
      <c r="D38" s="28" t="s">
        <v>29</v>
      </c>
      <c r="E38" s="28"/>
      <c r="F38" s="28"/>
      <c r="G38" s="14" t="s">
        <v>27</v>
      </c>
      <c r="H38" s="14" t="s">
        <v>72</v>
      </c>
      <c r="I38" s="14">
        <v>2021</v>
      </c>
      <c r="J38" s="14">
        <v>10</v>
      </c>
      <c r="K38" s="16">
        <v>100</v>
      </c>
      <c r="L38" s="15"/>
      <c r="M38" s="15">
        <v>100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9" t="s">
        <v>63</v>
      </c>
    </row>
    <row r="39" spans="1:122 16384:16384" x14ac:dyDescent="0.25">
      <c r="A39" s="28">
        <v>902</v>
      </c>
      <c r="B39" s="14" t="s">
        <v>19</v>
      </c>
      <c r="C39" s="28"/>
      <c r="D39" s="28" t="s">
        <v>29</v>
      </c>
      <c r="E39" s="28"/>
      <c r="F39" s="28"/>
      <c r="G39" s="14" t="s">
        <v>22</v>
      </c>
      <c r="H39" s="14" t="s">
        <v>45</v>
      </c>
      <c r="I39" s="14">
        <v>2030</v>
      </c>
      <c r="J39" s="14">
        <v>30</v>
      </c>
      <c r="K39" s="16">
        <v>7500</v>
      </c>
      <c r="L39" s="15"/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7500</v>
      </c>
      <c r="W39" s="19" t="s">
        <v>64</v>
      </c>
    </row>
    <row r="40" spans="1:122 16384:16384" s="11" customFormat="1" x14ac:dyDescent="0.25">
      <c r="A40" s="32" t="s">
        <v>32</v>
      </c>
      <c r="C40" s="32"/>
      <c r="D40" s="32"/>
      <c r="E40" s="32"/>
      <c r="F40" s="32"/>
      <c r="K40" s="12"/>
      <c r="L40" s="13">
        <f t="shared" ref="L40:V40" si="0">SUM(L4:L39)</f>
        <v>0</v>
      </c>
      <c r="M40" s="13">
        <f t="shared" si="0"/>
        <v>7803</v>
      </c>
      <c r="N40" s="13">
        <f t="shared" si="0"/>
        <v>8300</v>
      </c>
      <c r="O40" s="13">
        <f t="shared" si="0"/>
        <v>3751</v>
      </c>
      <c r="P40" s="13">
        <f t="shared" si="0"/>
        <v>2501</v>
      </c>
      <c r="Q40" s="13">
        <f t="shared" si="0"/>
        <v>2001</v>
      </c>
      <c r="R40" s="13">
        <f t="shared" si="0"/>
        <v>1503</v>
      </c>
      <c r="S40" s="13">
        <f t="shared" si="0"/>
        <v>1501</v>
      </c>
      <c r="T40" s="13">
        <f t="shared" si="0"/>
        <v>5751</v>
      </c>
      <c r="U40" s="13">
        <f t="shared" si="0"/>
        <v>7501</v>
      </c>
      <c r="V40" s="13">
        <f t="shared" si="0"/>
        <v>9001</v>
      </c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</row>
    <row r="42" spans="1:122 16384:16384" x14ac:dyDescent="0.25">
      <c r="K42" s="17" t="s">
        <v>79</v>
      </c>
      <c r="L42" s="1"/>
      <c r="M42" s="1">
        <v>24159.62</v>
      </c>
      <c r="N42" s="1">
        <f t="shared" ref="N42:V42" si="1">SUM(M45)</f>
        <v>19356.62</v>
      </c>
      <c r="O42" s="1">
        <f t="shared" si="1"/>
        <v>16056.619999999999</v>
      </c>
      <c r="P42" s="1">
        <f t="shared" si="1"/>
        <v>17305.62</v>
      </c>
      <c r="Q42" s="1">
        <f t="shared" si="1"/>
        <v>19804.62</v>
      </c>
      <c r="R42" s="1">
        <f t="shared" si="1"/>
        <v>22803.62</v>
      </c>
      <c r="S42" s="1">
        <f t="shared" si="1"/>
        <v>26300.62</v>
      </c>
      <c r="T42" s="1">
        <f t="shared" si="1"/>
        <v>29799.62</v>
      </c>
      <c r="U42" s="1">
        <f t="shared" si="1"/>
        <v>29048.619999999995</v>
      </c>
      <c r="V42" s="1">
        <f t="shared" si="1"/>
        <v>26547.619999999995</v>
      </c>
    </row>
    <row r="43" spans="1:122 16384:16384" x14ac:dyDescent="0.25">
      <c r="K43" s="17" t="s">
        <v>36</v>
      </c>
      <c r="L43" s="1"/>
      <c r="M43" s="1">
        <v>3000</v>
      </c>
      <c r="N43" s="1">
        <v>5000</v>
      </c>
      <c r="O43" s="1">
        <v>5000</v>
      </c>
      <c r="P43" s="1">
        <v>5000</v>
      </c>
      <c r="Q43" s="1">
        <v>5000</v>
      </c>
      <c r="R43" s="1">
        <v>5000</v>
      </c>
      <c r="S43" s="1">
        <v>5000</v>
      </c>
      <c r="T43" s="1">
        <v>5000</v>
      </c>
      <c r="U43" s="1">
        <v>5000</v>
      </c>
      <c r="V43" s="1">
        <v>5000</v>
      </c>
      <c r="XFD43" s="1"/>
    </row>
    <row r="44" spans="1:122 16384:16384" x14ac:dyDescent="0.25">
      <c r="K44" s="17" t="s">
        <v>37</v>
      </c>
      <c r="L44" s="1"/>
      <c r="M44" s="1">
        <f t="shared" ref="M44:V44" si="2">SUM(M40)</f>
        <v>7803</v>
      </c>
      <c r="N44" s="1">
        <f t="shared" si="2"/>
        <v>8300</v>
      </c>
      <c r="O44" s="1">
        <f t="shared" si="2"/>
        <v>3751</v>
      </c>
      <c r="P44" s="1">
        <f t="shared" si="2"/>
        <v>2501</v>
      </c>
      <c r="Q44" s="1">
        <f t="shared" si="2"/>
        <v>2001</v>
      </c>
      <c r="R44" s="1">
        <f t="shared" si="2"/>
        <v>1503</v>
      </c>
      <c r="S44" s="1">
        <f t="shared" si="2"/>
        <v>1501</v>
      </c>
      <c r="T44" s="1">
        <f t="shared" si="2"/>
        <v>5751</v>
      </c>
      <c r="U44" s="1">
        <f t="shared" si="2"/>
        <v>7501</v>
      </c>
      <c r="V44" s="1">
        <f t="shared" si="2"/>
        <v>9001</v>
      </c>
    </row>
    <row r="45" spans="1:122 16384:16384" x14ac:dyDescent="0.25">
      <c r="K45" s="17" t="s">
        <v>80</v>
      </c>
      <c r="L45" s="1"/>
      <c r="M45" s="1">
        <f t="shared" ref="M45:V45" si="3">(M42+M43-M44)</f>
        <v>19356.62</v>
      </c>
      <c r="N45" s="1">
        <f t="shared" si="3"/>
        <v>16056.619999999999</v>
      </c>
      <c r="O45" s="1">
        <f t="shared" si="3"/>
        <v>17305.62</v>
      </c>
      <c r="P45" s="1">
        <f t="shared" si="3"/>
        <v>19804.62</v>
      </c>
      <c r="Q45" s="1">
        <f t="shared" si="3"/>
        <v>22803.62</v>
      </c>
      <c r="R45" s="1">
        <f t="shared" si="3"/>
        <v>26300.62</v>
      </c>
      <c r="S45" s="1">
        <f t="shared" si="3"/>
        <v>29799.62</v>
      </c>
      <c r="T45" s="1">
        <f t="shared" si="3"/>
        <v>29048.619999999995</v>
      </c>
      <c r="U45" s="1">
        <f t="shared" si="3"/>
        <v>26547.619999999995</v>
      </c>
      <c r="V45" s="1">
        <f t="shared" si="3"/>
        <v>22546.619999999995</v>
      </c>
    </row>
  </sheetData>
  <sortState ref="A4:U39">
    <sortCondition ref="A4:A39"/>
  </sortState>
  <mergeCells count="2">
    <mergeCell ref="C2:F2"/>
    <mergeCell ref="A1:B1"/>
  </mergeCells>
  <pageMargins left="0.7" right="0.7" top="0.75" bottom="0.75" header="0.3" footer="0.3"/>
  <pageSetup paperSize="9" scale="64" fitToWidth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Gijsen</dc:creator>
  <cp:lastModifiedBy>Martin</cp:lastModifiedBy>
  <cp:lastPrinted>2022-01-20T11:10:24Z</cp:lastPrinted>
  <dcterms:created xsi:type="dcterms:W3CDTF">2020-03-08T13:25:30Z</dcterms:created>
  <dcterms:modified xsi:type="dcterms:W3CDTF">2022-01-20T11:10:52Z</dcterms:modified>
</cp:coreProperties>
</file>